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30" windowWidth="15570" windowHeight="96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B24" i="2" l="1"/>
  <c r="D26" i="2" l="1"/>
  <c r="D28" i="2"/>
  <c r="C16" i="2" l="1"/>
  <c r="D27" i="2" l="1"/>
  <c r="D37" i="2" l="1"/>
  <c r="B16" i="2" l="1"/>
  <c r="C24" i="2" l="1"/>
  <c r="D24" i="2" s="1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32" i="2" l="1"/>
  <c r="B45" i="2" s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<sst xmlns="http://schemas.openxmlformats.org/spreadsheetml/2006/main" count="58" uniqueCount="57">
  <si>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</si>
  <si>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</si>
  <si>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</si>
  <si>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</si>
  <si>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</si>
  <si>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</si>
  <si>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</si>
  <si>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</si>
  <si>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</si>
  <si>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</si>
  <si>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</si>
  <si>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</si>
  <si>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</si>
  <si>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</si>
  <si>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</si>
  <si>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</si>
  <si>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</si>
  <si>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</si>
  <si>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</si>
  <si>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</si>
  <si>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</si>
  <si>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</si>
  <si>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</si>
  <si>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</si>
  <si>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</si>
  <si>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</si>
  <si>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</si>
  <si>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</si>
  <si>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</si>
  <si>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</si>
  <si>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</si>
  <si>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</si>
  <si>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</si>
  <si>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</si>
  <si>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</si>
  <si>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</si>
  <si>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</si>
  <si>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</si>
  <si>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</si>
  <si>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</si>
  <si>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</si>
  <si>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</si>
  <si>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</si>
  <si>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</si>
  <si>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</si>
  <si>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</si>
  <si>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</si>
  <si>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</si>
  <si>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</si>
  <si>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</si>
  <si>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</si>
  <si>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</si>
  <si>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</si>
  <si>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</si>
  <si>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</si>
  <si>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>-</t>
  </si>
  <si>
    <t xml:space="preserve">             Информация об исполнении  бюджета МО "Город Майкоп"
 на 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</si>
</sst>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0" fontId="46" fillId="0" borderId="0" xfId="0" applyFont="1" applyFill="1" applyBorder="1"/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25" fillId="0" borderId="0" xfId="215" applyNumberFormat="1" applyFill="1" applyBorder="1" applyAlignment="1" applyProtection="1">
      <alignment horizontal="right" shrinkToFit="1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216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" fontId="46" fillId="0" borderId="0" xfId="825" applyNumberFormat="1" applyFont="1" applyFill="1" applyBorder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60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61" fillId="0" borderId="2" xfId="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0" zoomScale="120" zoomScaleNormal="120" workbookViewId="0">
      <selection activeCell="B24" sqref="B24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8" t="s">
        <v>56</v>
      </c>
      <c r="B1" s="58"/>
      <c r="C1" s="58"/>
      <c r="D1" s="58"/>
    </row>
    <row r="2" spans="1:6" ht="15" customHeight="1" x14ac:dyDescent="0.25">
      <c r="A2" s="2"/>
      <c r="B2" s="2"/>
      <c r="C2" s="2"/>
      <c r="D2" s="2" t="s">
        <v>2</v>
      </c>
    </row>
    <row r="3" spans="1:6" s="5" customFormat="1" ht="49.15" customHeight="1" x14ac:dyDescent="0.25">
      <c r="A3" s="3" t="s">
        <v>33</v>
      </c>
      <c r="B3" s="4" t="s">
        <v>54</v>
      </c>
      <c r="C3" s="4" t="s">
        <v>0</v>
      </c>
      <c r="D3" s="4" t="s">
        <v>1</v>
      </c>
    </row>
    <row r="4" spans="1:6" x14ac:dyDescent="0.25">
      <c r="A4" s="56" t="s">
        <v>8</v>
      </c>
      <c r="B4" s="56"/>
      <c r="C4" s="56"/>
      <c r="D4" s="57"/>
    </row>
    <row r="5" spans="1:6" ht="15.6" customHeight="1" x14ac:dyDescent="0.25">
      <c r="A5" s="6" t="s">
        <v>40</v>
      </c>
      <c r="B5" s="7">
        <f>B6+B16</f>
        <v>1609572.2</v>
      </c>
      <c r="C5" s="8">
        <f>C6+C16</f>
        <v>938158.3</v>
      </c>
      <c r="D5" s="9">
        <f t="shared" ref="D5:D10" si="0">C5/B5*100</f>
        <v>58.2861893365206</v>
      </c>
      <c r="E5" s="10"/>
      <c r="F5" s="10"/>
    </row>
    <row r="6" spans="1:6" x14ac:dyDescent="0.25">
      <c r="A6" s="6" t="s">
        <v>24</v>
      </c>
      <c r="B6" s="11">
        <f>B7+B8+B9+B10+B15</f>
        <v>1461215</v>
      </c>
      <c r="C6" s="12">
        <f>C7+C8+C9+C10+C15</f>
        <v>839475.4</v>
      </c>
      <c r="D6" s="9">
        <f t="shared" si="0"/>
        <v>57.45050523023648</v>
      </c>
      <c r="E6" s="10"/>
      <c r="F6" s="10"/>
    </row>
    <row r="7" spans="1:6" x14ac:dyDescent="0.25">
      <c r="A7" s="13" t="s">
        <v>3</v>
      </c>
      <c r="B7" s="14">
        <v>866515</v>
      </c>
      <c r="C7" s="15">
        <v>487090</v>
      </c>
      <c r="D7" s="16">
        <f t="shared" si="0"/>
        <v>56.212529500354869</v>
      </c>
    </row>
    <row r="8" spans="1:6" ht="30" customHeight="1" x14ac:dyDescent="0.25">
      <c r="A8" s="13" t="s">
        <v>4</v>
      </c>
      <c r="B8" s="14">
        <v>28737</v>
      </c>
      <c r="C8" s="15">
        <v>18713.400000000001</v>
      </c>
      <c r="D8" s="16">
        <f t="shared" si="0"/>
        <v>65.119532310262045</v>
      </c>
    </row>
    <row r="9" spans="1:6" ht="19.899999999999999" customHeight="1" x14ac:dyDescent="0.25">
      <c r="A9" s="13" t="s">
        <v>51</v>
      </c>
      <c r="B9" s="14">
        <v>330008</v>
      </c>
      <c r="C9" s="14">
        <v>213190.1</v>
      </c>
      <c r="D9" s="17">
        <f t="shared" si="0"/>
        <v>64.601494509224025</v>
      </c>
    </row>
    <row r="10" spans="1:6" ht="19.899999999999999" customHeight="1" x14ac:dyDescent="0.25">
      <c r="A10" s="13" t="s">
        <v>29</v>
      </c>
      <c r="B10" s="14">
        <f>B12+B13+B14</f>
        <v>207026</v>
      </c>
      <c r="C10" s="14">
        <f>C12+C13+C14</f>
        <v>100129.8</v>
      </c>
      <c r="D10" s="16">
        <f t="shared" si="0"/>
        <v>48.365809125423858</v>
      </c>
    </row>
    <row r="11" spans="1:6" ht="17.45" customHeight="1" x14ac:dyDescent="0.25">
      <c r="A11" s="13" t="s">
        <v>30</v>
      </c>
      <c r="B11" s="2"/>
      <c r="C11" s="2"/>
      <c r="D11" s="2"/>
    </row>
    <row r="12" spans="1:6" x14ac:dyDescent="0.25">
      <c r="A12" s="18" t="s">
        <v>37</v>
      </c>
      <c r="B12" s="14">
        <v>56736</v>
      </c>
      <c r="C12" s="14">
        <v>7360</v>
      </c>
      <c r="D12" s="16">
        <f t="shared" ref="D12:D20" si="1">C12/B12*100</f>
        <v>12.972363226170334</v>
      </c>
      <c r="F12" s="19"/>
    </row>
    <row r="13" spans="1:6" x14ac:dyDescent="0.25">
      <c r="A13" s="18" t="s">
        <v>32</v>
      </c>
      <c r="B13" s="14">
        <v>88800</v>
      </c>
      <c r="C13" s="14">
        <v>58882.8</v>
      </c>
      <c r="D13" s="16">
        <f t="shared" si="1"/>
        <v>66.309459459459461</v>
      </c>
      <c r="F13" s="19"/>
    </row>
    <row r="14" spans="1:6" x14ac:dyDescent="0.25">
      <c r="A14" s="18" t="s">
        <v>38</v>
      </c>
      <c r="B14" s="14">
        <v>61490</v>
      </c>
      <c r="C14" s="14">
        <v>33887</v>
      </c>
      <c r="D14" s="16">
        <f t="shared" si="1"/>
        <v>55.109773946983253</v>
      </c>
      <c r="F14" s="19"/>
    </row>
    <row r="15" spans="1:6" x14ac:dyDescent="0.25">
      <c r="A15" s="13" t="s">
        <v>52</v>
      </c>
      <c r="B15" s="14">
        <v>28929</v>
      </c>
      <c r="C15" s="14">
        <v>20352.099999999999</v>
      </c>
      <c r="D15" s="2">
        <f t="shared" si="1"/>
        <v>70.351896021293499</v>
      </c>
      <c r="F15" s="19"/>
    </row>
    <row r="16" spans="1:6" x14ac:dyDescent="0.25">
      <c r="A16" s="6" t="s">
        <v>25</v>
      </c>
      <c r="B16" s="7">
        <f>SUM(B17:B23)</f>
        <v>148357.20000000001</v>
      </c>
      <c r="C16" s="7">
        <f>SUM(C17:C23)</f>
        <v>98682.900000000009</v>
      </c>
      <c r="D16" s="7">
        <f t="shared" si="1"/>
        <v>66.517095226925278</v>
      </c>
    </row>
    <row r="17" spans="1:8" ht="45" x14ac:dyDescent="0.25">
      <c r="A17" s="13" t="s">
        <v>26</v>
      </c>
      <c r="B17" s="14">
        <v>65730.899999999994</v>
      </c>
      <c r="C17" s="14">
        <v>55816.6</v>
      </c>
      <c r="D17" s="14">
        <f t="shared" si="1"/>
        <v>84.916835156676697</v>
      </c>
    </row>
    <row r="18" spans="1:8" ht="28.5" customHeight="1" x14ac:dyDescent="0.25">
      <c r="A18" s="13" t="s">
        <v>27</v>
      </c>
      <c r="B18" s="14">
        <v>7312</v>
      </c>
      <c r="C18" s="14">
        <v>5664.8</v>
      </c>
      <c r="D18" s="14">
        <f t="shared" si="1"/>
        <v>77.472647702407002</v>
      </c>
      <c r="G18" s="20"/>
    </row>
    <row r="19" spans="1:8" ht="30.75" customHeight="1" x14ac:dyDescent="0.25">
      <c r="A19" s="13" t="s">
        <v>39</v>
      </c>
      <c r="B19" s="14">
        <v>153.5</v>
      </c>
      <c r="C19" s="14">
        <v>11375.4</v>
      </c>
      <c r="D19" s="14">
        <f t="shared" si="1"/>
        <v>7410.6840390879479</v>
      </c>
      <c r="G19" s="20"/>
    </row>
    <row r="20" spans="1:8" ht="29.25" customHeight="1" x14ac:dyDescent="0.25">
      <c r="A20" s="21" t="s">
        <v>5</v>
      </c>
      <c r="B20" s="22">
        <v>74335.3</v>
      </c>
      <c r="C20" s="22">
        <v>17058.3</v>
      </c>
      <c r="D20" s="22">
        <f t="shared" si="1"/>
        <v>22.947778511689599</v>
      </c>
    </row>
    <row r="21" spans="1:8" hidden="1" x14ac:dyDescent="0.25">
      <c r="A21" s="13" t="s">
        <v>46</v>
      </c>
      <c r="B21" s="23"/>
      <c r="C21" s="23"/>
      <c r="D21" s="23"/>
    </row>
    <row r="22" spans="1:8" ht="18.75" customHeight="1" x14ac:dyDescent="0.25">
      <c r="A22" s="13" t="s">
        <v>6</v>
      </c>
      <c r="B22" s="23">
        <v>825.5</v>
      </c>
      <c r="C22" s="23">
        <v>8655.2999999999993</v>
      </c>
      <c r="D22" s="23">
        <f>C22/B22*100</f>
        <v>1048.4918231374922</v>
      </c>
    </row>
    <row r="23" spans="1:8" x14ac:dyDescent="0.25">
      <c r="A23" s="13" t="s">
        <v>28</v>
      </c>
      <c r="B23" s="23">
        <v>0</v>
      </c>
      <c r="C23" s="23">
        <v>112.5</v>
      </c>
      <c r="D23" s="23"/>
      <c r="E23" s="24"/>
      <c r="F23" s="24"/>
    </row>
    <row r="24" spans="1:8" x14ac:dyDescent="0.25">
      <c r="A24" s="25" t="s">
        <v>7</v>
      </c>
      <c r="B24" s="26">
        <f>SUM(B25:B31)</f>
        <v>3436130.3000000003</v>
      </c>
      <c r="C24" s="26">
        <f>SUM(C25:C31)</f>
        <v>2062131.6</v>
      </c>
      <c r="D24" s="27">
        <f>C24/B24*100</f>
        <v>60.013195657917862</v>
      </c>
      <c r="E24" s="28"/>
      <c r="F24" s="28"/>
    </row>
    <row r="25" spans="1:8" hidden="1" x14ac:dyDescent="0.25">
      <c r="A25" s="29" t="s">
        <v>41</v>
      </c>
      <c r="B25" s="30"/>
      <c r="C25" s="30"/>
      <c r="D25" s="31" t="e">
        <f t="shared" ref="D25" si="2">C25/B25*100</f>
        <v>#DIV/0!</v>
      </c>
      <c r="E25" s="19"/>
      <c r="F25" s="32"/>
    </row>
    <row r="26" spans="1:8" x14ac:dyDescent="0.25">
      <c r="A26" s="29" t="s">
        <v>43</v>
      </c>
      <c r="B26" s="30">
        <v>2066352.3</v>
      </c>
      <c r="C26" s="30">
        <v>1107601.1000000001</v>
      </c>
      <c r="D26" s="31">
        <f>C26/B26*100</f>
        <v>53.601755131494279</v>
      </c>
      <c r="E26" s="33"/>
      <c r="F26" s="33"/>
    </row>
    <row r="27" spans="1:8" x14ac:dyDescent="0.25">
      <c r="A27" s="29" t="s">
        <v>42</v>
      </c>
      <c r="B27" s="30">
        <v>1133760.3999999999</v>
      </c>
      <c r="C27" s="30">
        <v>746669.1</v>
      </c>
      <c r="D27" s="31">
        <f>C27/B27*100</f>
        <v>65.857750896926731</v>
      </c>
      <c r="F27" s="32"/>
    </row>
    <row r="28" spans="1:8" x14ac:dyDescent="0.25">
      <c r="A28" s="29" t="s">
        <v>44</v>
      </c>
      <c r="B28" s="30">
        <v>236017.6</v>
      </c>
      <c r="C28" s="30">
        <v>208559.8</v>
      </c>
      <c r="D28" s="31">
        <f>C28/B28*100</f>
        <v>88.366206587983271</v>
      </c>
      <c r="F28" s="32"/>
    </row>
    <row r="29" spans="1:8" ht="45" hidden="1" x14ac:dyDescent="0.25">
      <c r="A29" s="34" t="s">
        <v>53</v>
      </c>
      <c r="B29" s="35"/>
      <c r="C29" s="35"/>
      <c r="D29" s="31"/>
      <c r="F29" s="32"/>
    </row>
    <row r="30" spans="1:8" ht="60" x14ac:dyDescent="0.25">
      <c r="A30" s="36" t="s">
        <v>47</v>
      </c>
      <c r="B30" s="30" t="s">
        <v>55</v>
      </c>
      <c r="C30" s="37">
        <v>298.89999999999998</v>
      </c>
      <c r="D30" s="31"/>
      <c r="F30" s="32"/>
    </row>
    <row r="31" spans="1:8" ht="48" customHeight="1" x14ac:dyDescent="0.25">
      <c r="A31" s="36" t="s">
        <v>45</v>
      </c>
      <c r="B31" s="30" t="s">
        <v>55</v>
      </c>
      <c r="C31" s="35">
        <v>-997.3</v>
      </c>
      <c r="D31" s="31"/>
      <c r="E31" s="24"/>
      <c r="F31" s="38"/>
    </row>
    <row r="32" spans="1:8" x14ac:dyDescent="0.25">
      <c r="A32" s="39" t="s">
        <v>31</v>
      </c>
      <c r="B32" s="40">
        <f>B24+B5</f>
        <v>5045702.5</v>
      </c>
      <c r="C32" s="40">
        <f>C5+C24</f>
        <v>3000289.9000000004</v>
      </c>
      <c r="D32" s="27"/>
      <c r="E32" s="41"/>
      <c r="F32" s="42"/>
      <c r="G32" s="43"/>
      <c r="H32" s="24"/>
    </row>
    <row r="33" spans="1:7" ht="17.45" customHeight="1" x14ac:dyDescent="0.25">
      <c r="A33" s="53" t="s">
        <v>9</v>
      </c>
      <c r="B33" s="54"/>
      <c r="C33" s="54"/>
      <c r="D33" s="55"/>
      <c r="E33" s="24"/>
      <c r="F33" s="24"/>
    </row>
    <row r="34" spans="1:7" x14ac:dyDescent="0.25">
      <c r="A34" s="36" t="s">
        <v>10</v>
      </c>
      <c r="B34" s="44">
        <v>240519</v>
      </c>
      <c r="C34" s="44">
        <v>125139.7</v>
      </c>
      <c r="D34" s="45">
        <f t="shared" ref="D34:D44" si="3">C34/B34*100</f>
        <v>52.029028891688391</v>
      </c>
    </row>
    <row r="35" spans="1:7" ht="29.25" customHeight="1" x14ac:dyDescent="0.25">
      <c r="A35" s="36" t="s">
        <v>11</v>
      </c>
      <c r="B35" s="44">
        <v>35037.599999999999</v>
      </c>
      <c r="C35" s="44">
        <v>22062.5</v>
      </c>
      <c r="D35" s="45">
        <f>C35/B35*100</f>
        <v>62.968068589172773</v>
      </c>
      <c r="E35" s="24"/>
    </row>
    <row r="36" spans="1:7" x14ac:dyDescent="0.25">
      <c r="A36" s="36" t="s">
        <v>12</v>
      </c>
      <c r="B36" s="44">
        <v>645795.80000000005</v>
      </c>
      <c r="C36" s="44">
        <v>426645.4</v>
      </c>
      <c r="D36" s="45">
        <f t="shared" si="3"/>
        <v>66.065062671513203</v>
      </c>
      <c r="E36" s="24"/>
    </row>
    <row r="37" spans="1:7" x14ac:dyDescent="0.25">
      <c r="A37" s="36" t="s">
        <v>13</v>
      </c>
      <c r="B37" s="44">
        <v>1256132.3999999999</v>
      </c>
      <c r="C37" s="44">
        <v>716077.5</v>
      </c>
      <c r="D37" s="45">
        <f t="shared" si="3"/>
        <v>57.006530521782587</v>
      </c>
      <c r="E37" s="24"/>
    </row>
    <row r="38" spans="1:7" x14ac:dyDescent="0.25">
      <c r="A38" s="36" t="s">
        <v>14</v>
      </c>
      <c r="B38" s="44">
        <v>2418495.2000000002</v>
      </c>
      <c r="C38" s="44">
        <v>1444683.5</v>
      </c>
      <c r="D38" s="45">
        <f t="shared" si="3"/>
        <v>59.734809479878223</v>
      </c>
      <c r="E38" s="24"/>
    </row>
    <row r="39" spans="1:7" x14ac:dyDescent="0.25">
      <c r="A39" s="36" t="s">
        <v>15</v>
      </c>
      <c r="B39" s="44">
        <v>177197.1</v>
      </c>
      <c r="C39" s="44">
        <v>120671.7</v>
      </c>
      <c r="D39" s="45">
        <f t="shared" si="3"/>
        <v>68.100268006643446</v>
      </c>
      <c r="E39" s="24"/>
    </row>
    <row r="40" spans="1:7" x14ac:dyDescent="0.25">
      <c r="A40" s="36" t="s">
        <v>16</v>
      </c>
      <c r="B40" s="44">
        <v>209986.6</v>
      </c>
      <c r="C40" s="44">
        <v>111034.4</v>
      </c>
      <c r="D40" s="45">
        <f t="shared" si="3"/>
        <v>52.876897859196724</v>
      </c>
      <c r="E40" s="24"/>
    </row>
    <row r="41" spans="1:7" x14ac:dyDescent="0.25">
      <c r="A41" s="36" t="s">
        <v>17</v>
      </c>
      <c r="B41" s="44">
        <v>55716.6</v>
      </c>
      <c r="C41" s="44">
        <v>34558.699999999997</v>
      </c>
      <c r="D41" s="45">
        <f>C41/B41*100</f>
        <v>62.025859438659211</v>
      </c>
      <c r="E41" s="24"/>
    </row>
    <row r="42" spans="1:7" x14ac:dyDescent="0.25">
      <c r="A42" s="46" t="s">
        <v>18</v>
      </c>
      <c r="B42" s="44">
        <v>25619.7</v>
      </c>
      <c r="C42" s="44">
        <v>20170.400000000001</v>
      </c>
      <c r="D42" s="45">
        <f>C42/B42*100</f>
        <v>78.730039774080112</v>
      </c>
      <c r="E42" s="24"/>
    </row>
    <row r="43" spans="1:7" ht="33" customHeight="1" x14ac:dyDescent="0.25">
      <c r="A43" s="36" t="s">
        <v>19</v>
      </c>
      <c r="B43" s="44">
        <v>51681</v>
      </c>
      <c r="C43" s="44">
        <v>22621.5</v>
      </c>
      <c r="D43" s="45">
        <f t="shared" si="3"/>
        <v>43.771405352063617</v>
      </c>
      <c r="E43" s="24"/>
      <c r="F43" s="24"/>
    </row>
    <row r="44" spans="1:7" ht="31.5" customHeight="1" x14ac:dyDescent="0.25">
      <c r="A44" s="11" t="s">
        <v>20</v>
      </c>
      <c r="B44" s="47">
        <f>B43+B42+B41+B40+B39+B38+B37+B36+B35+B34</f>
        <v>5116180.9999999991</v>
      </c>
      <c r="C44" s="47">
        <f>C43+C42+C41+C40+C39+C38+C37+C36+C35+C34</f>
        <v>3043665.3000000003</v>
      </c>
      <c r="D44" s="7">
        <f t="shared" si="3"/>
        <v>59.490962106305481</v>
      </c>
      <c r="E44" s="38"/>
    </row>
    <row r="45" spans="1:7" ht="29.25" x14ac:dyDescent="0.25">
      <c r="A45" s="11" t="s">
        <v>50</v>
      </c>
      <c r="B45" s="47">
        <f>B32-B44</f>
        <v>-70478.499999999069</v>
      </c>
      <c r="C45" s="47">
        <f>C32-C44</f>
        <v>-43375.399999999907</v>
      </c>
      <c r="D45" s="7"/>
      <c r="E45" s="48"/>
      <c r="F45" s="48"/>
      <c r="G45" s="49"/>
    </row>
    <row r="46" spans="1:7" x14ac:dyDescent="0.25">
      <c r="A46" s="56" t="s">
        <v>34</v>
      </c>
      <c r="B46" s="56"/>
      <c r="C46" s="56"/>
      <c r="D46" s="56"/>
      <c r="E46" s="38"/>
      <c r="F46" s="48"/>
      <c r="G46" s="24"/>
    </row>
    <row r="47" spans="1:7" x14ac:dyDescent="0.25">
      <c r="A47" s="56"/>
      <c r="B47" s="56"/>
      <c r="C47" s="56"/>
      <c r="D47" s="56"/>
      <c r="E47" s="24"/>
      <c r="F47" s="24"/>
    </row>
    <row r="48" spans="1:7" x14ac:dyDescent="0.25">
      <c r="A48" s="50"/>
      <c r="B48" s="51" t="s">
        <v>35</v>
      </c>
      <c r="C48" s="50"/>
      <c r="D48" s="50"/>
      <c r="F48" s="24"/>
    </row>
    <row r="49" spans="1:4" ht="15" customHeight="1" x14ac:dyDescent="0.25">
      <c r="A49" s="11" t="s">
        <v>21</v>
      </c>
      <c r="B49" s="51" t="s">
        <v>49</v>
      </c>
      <c r="C49" s="2"/>
      <c r="D49" s="2"/>
    </row>
    <row r="50" spans="1:4" x14ac:dyDescent="0.25">
      <c r="A50" s="13" t="s">
        <v>22</v>
      </c>
      <c r="B50" s="23">
        <v>400000</v>
      </c>
      <c r="C50" s="52"/>
      <c r="D50" s="52"/>
    </row>
    <row r="51" spans="1:4" ht="34.5" customHeight="1" x14ac:dyDescent="0.25">
      <c r="A51" s="13" t="s">
        <v>48</v>
      </c>
      <c r="B51" s="23">
        <v>685990</v>
      </c>
      <c r="C51" s="52"/>
      <c r="D51" s="52"/>
    </row>
    <row r="52" spans="1:4" x14ac:dyDescent="0.25">
      <c r="A52" s="13" t="s">
        <v>36</v>
      </c>
      <c r="B52" s="23">
        <v>0</v>
      </c>
      <c r="C52" s="52"/>
      <c r="D52" s="52"/>
    </row>
    <row r="53" spans="1:4" x14ac:dyDescent="0.25">
      <c r="A53" s="11" t="s">
        <v>23</v>
      </c>
      <c r="B53" s="23">
        <f>SUM(B50:B52)</f>
        <v>1085990</v>
      </c>
      <c r="C53" s="52"/>
      <c r="D53" s="5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2020-05-07T10:06:31Z</cp:lastPrinted>
  <dcterms:created xsi:type="dcterms:W3CDTF">2014-09-16T05:33:49Z</dcterms:created>
  <dcterms:modified xsi:type="dcterms:W3CDTF">2020-10-02T11:54:46Z</dcterms:modified>
</cp:coreProperties>
</file>